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RAI\Reports\Quarterly\QoS\QE Sep'25\"/>
    </mc:Choice>
  </mc:AlternateContent>
  <bookViews>
    <workbookView xWindow="0" yWindow="0" windowWidth="19200" windowHeight="5840" tabRatio="685"/>
  </bookViews>
  <sheets>
    <sheet name="PMR_Broadband" sheetId="22" r:id="rId1"/>
    <sheet name="Drop-down values" sheetId="16"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22" l="1"/>
  <c r="M10" i="22"/>
  <c r="F10" i="22" l="1"/>
  <c r="U10" i="22"/>
  <c r="AK10" i="22"/>
  <c r="AG10" i="22"/>
  <c r="AD10" i="22"/>
  <c r="AA10" i="22"/>
  <c r="W10" i="22"/>
</calcChain>
</file>

<file path=xl/sharedStrings.xml><?xml version="1.0" encoding="utf-8"?>
<sst xmlns="http://schemas.openxmlformats.org/spreadsheetml/2006/main" count="241" uniqueCount="215">
  <si>
    <t>Year</t>
  </si>
  <si>
    <t>Name of the Service Provider</t>
  </si>
  <si>
    <t>≥ 99%</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</si>
  <si>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</si>
  <si>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</si>
  <si>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</si>
  <si>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</si>
  <si>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</si>
  <si>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</si>
  <si>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</si>
  <si>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</si>
  <si>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</si>
  <si>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</si>
  <si>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</si>
  <si>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</si>
  <si>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</si>
  <si>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</si>
  <si>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</si>
  <si>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</si>
  <si>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</si>
  <si>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</si>
  <si>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</si>
  <si>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</si>
  <si>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</si>
  <si>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</si>
  <si>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</si>
  <si>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</si>
  <si>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</si>
  <si>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</si>
  <si>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</si>
  <si>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</si>
  <si>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</si>
  <si>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</si>
  <si>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</si>
  <si>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</si>
  <si>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Tamil Nadu</t>
  </si>
  <si>
    <t>UPE</t>
  </si>
  <si>
    <t>UPW</t>
  </si>
  <si>
    <t>LSA</t>
  </si>
  <si>
    <t>March</t>
  </si>
  <si>
    <t>June</t>
  </si>
  <si>
    <t>September</t>
  </si>
  <si>
    <t>December</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</si>
  <si>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</si>
  <si>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</si>
  <si>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</si>
  <si>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</si>
  <si>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</si>
  <si>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</si>
  <si>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</si>
  <si>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</si>
  <si>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</si>
  <si>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</si>
  <si>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</si>
  <si>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</si>
  <si>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</si>
  <si>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</si>
  <si>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</si>
  <si>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</si>
  <si>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</si>
  <si>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</si>
  <si>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</si>
  <si>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</si>
  <si>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</si>
  <si>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</si>
  <si>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</si>
  <si>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</si>
  <si>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</si>
  <si>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</si>
  <si>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</si>
  <si>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</si>
  <si>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</si>
  <si>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</si>
  <si>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</si>
  <si>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</si>
  <si>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</si>
  <si>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</si>
  <si>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Fault Repair</t>
  </si>
  <si>
    <t>Service Provisioning</t>
  </si>
  <si>
    <t>Total no. of faults reported</t>
  </si>
  <si>
    <t xml:space="preserve">Benchmark  </t>
  </si>
  <si>
    <t>Latency</t>
  </si>
  <si>
    <t>Packet Drop Rate</t>
  </si>
  <si>
    <t>Percentile value of measured test samples for which download and upload speed is ≥ offered typical download and upload speed in tariff offerings</t>
  </si>
  <si>
    <t>Maximum Bandwidth utilization of any Customer serving node to ISP Gateway Node [Intra-network] or Internet Exchange Point Link(s)</t>
  </si>
  <si>
    <t>Jitter</t>
  </si>
  <si>
    <t>≤ 50 msec</t>
  </si>
  <si>
    <t>≤ 1%</t>
  </si>
  <si>
    <t>90th percentile</t>
  </si>
  <si>
    <t xml:space="preserve">≤ 80% </t>
  </si>
  <si>
    <t>≤ 40ms</t>
  </si>
  <si>
    <t>Performance Monitoring Report for Broadband (Wireline) Service</t>
  </si>
  <si>
    <t>Broadband Service Performance</t>
  </si>
  <si>
    <t>Querter</t>
  </si>
  <si>
    <t>Number of Subscribers at the end of reporting period</t>
  </si>
  <si>
    <t>Total number of connections for which demand note paid by the customer</t>
  </si>
  <si>
    <t>Total number of connections provisioned after 7 working days of payment of demand note</t>
  </si>
  <si>
    <t>-</t>
  </si>
  <si>
    <t>All India</t>
  </si>
  <si>
    <t>Service area code</t>
  </si>
  <si>
    <t>Report for the Quarter ending</t>
  </si>
  <si>
    <t>Reliance Jio Infocomm Ltd</t>
  </si>
  <si>
    <t>Bharti Airtel Ltd.</t>
  </si>
  <si>
    <t>Bharat Sanchar Nigam Ltd.</t>
  </si>
  <si>
    <t>Atria Convergence Technologies Ltd.</t>
  </si>
  <si>
    <t>ONEOTT iNTERTAINMENT LTD</t>
  </si>
  <si>
    <t>Kerala Vision Broad Band Ltd.</t>
  </si>
  <si>
    <t>Hathway Cable &amp; Datacom Pvt. Ltd.</t>
  </si>
  <si>
    <t>Excitel Broadband Private Limited</t>
  </si>
  <si>
    <t>GTPL Broadband Pvt. Ltd.</t>
  </si>
  <si>
    <t>Netplus Broadband Services Pvt. Ltd</t>
  </si>
  <si>
    <t>You Broadband India Ltd.</t>
  </si>
  <si>
    <t>RailTel Corporation of India Ltd.</t>
  </si>
  <si>
    <t>Alliance Broadband Services Pvt. Ltd.</t>
  </si>
  <si>
    <t>Andhra Pradesh State Fiber Net Limited</t>
  </si>
  <si>
    <t>Tata Play Broadband Private Limited (formerly Tata Sky Broadband Pvt.Ltd.)</t>
  </si>
  <si>
    <t>Asianet Satellite Communications Ltd.</t>
  </si>
  <si>
    <t>Mahanagar Telephone Nigam Ltd.</t>
  </si>
  <si>
    <t>Bluelotus Support Services Pvt.Ltd. (formerly Limras Eronet Broadband Service Pvt Ltd)</t>
  </si>
  <si>
    <t>Pioneer Elabs Limited</t>
  </si>
  <si>
    <t>Quadrant Televentures Ltd.</t>
  </si>
  <si>
    <t>Tikona Infinet Ltd.</t>
  </si>
  <si>
    <t>ANI Broadband Service Pvt. Ltd.</t>
  </si>
  <si>
    <t>Antariksh Softtech Pvt. Ltd.</t>
  </si>
  <si>
    <t>Indinet Service Pvt. Ltd</t>
  </si>
  <si>
    <t>SITI Broadband Services Pvt. Ltd.</t>
  </si>
  <si>
    <t>Excell Media Pvt. Ltd.</t>
  </si>
  <si>
    <t>Wish Net Pvt. Ltd.</t>
  </si>
  <si>
    <t>GTPL KCBPL Broadband Private Limited</t>
  </si>
  <si>
    <t>Airnet Cable and Datacom Pvt.Ltd.</t>
  </si>
  <si>
    <t>Vortex Netsol Pvt. Ltd.</t>
  </si>
  <si>
    <t>Five Network Solution (India) Ltd.</t>
  </si>
  <si>
    <t>Intech Online Pvt. Ltd.</t>
  </si>
  <si>
    <t>Fusionnet Web Services Pvt. Ltd.</t>
  </si>
  <si>
    <t>Thamizhaga Internet Communications Pvt Ltd.</t>
  </si>
  <si>
    <t>Microscan Infocommtech Private Limited</t>
  </si>
  <si>
    <t>Extranet Supports Pvt. Ltd. (earlier Dwan Supports Pvt. Ltd.)</t>
  </si>
  <si>
    <t>Ishan Netsol Pvt Ltd</t>
  </si>
  <si>
    <t>K NET Solutions Private Limited</t>
  </si>
  <si>
    <t>DEN Broadband Limited</t>
  </si>
  <si>
    <t>Multicraft Digital Technologies Private Limited</t>
  </si>
  <si>
    <t>Aerpace Communications Pvt. Ltd.</t>
  </si>
  <si>
    <t>ADN Broadband Pvt. Ltd.</t>
  </si>
  <si>
    <t>Radinet Info Solutions Pvt Ltd</t>
  </si>
  <si>
    <t>Snet Networks Pvt. Ltd.</t>
  </si>
  <si>
    <t>DNA Infotel Pvt Ltd</t>
  </si>
  <si>
    <t>Instanet Technologies Pvt. Ltd.</t>
  </si>
  <si>
    <t>Meghbela Cable &amp; Broadband Services (P) Ltd</t>
  </si>
  <si>
    <t>Gazon Communications India Limited</t>
  </si>
  <si>
    <t>Ethernet Xpress(I) Pvt. Ltd.</t>
  </si>
  <si>
    <t>Nuron Networks India Pvt. Ltd.</t>
  </si>
  <si>
    <t>Wave Fiber Pvt. Ltd. (Formerly Coastal Broadband and Online Services Pvt. Ltd.)</t>
  </si>
  <si>
    <t>Readylink Internet Services Limited</t>
  </si>
  <si>
    <t>Juweriyah Networks Private Limited</t>
  </si>
  <si>
    <t>Infocus Networks Pvt. Ltd.</t>
  </si>
  <si>
    <t>Shree Omkar Infocom Pvt. Ltd.</t>
  </si>
  <si>
    <t>Navkar Supertech Pvt. Ltd.</t>
  </si>
  <si>
    <t>Digital Network Associates Pvt. Ltd.</t>
  </si>
  <si>
    <t>Tata Teleservices(Maharashtra) Ltd.</t>
  </si>
  <si>
    <t>Tachyon Communications Private Limited</t>
  </si>
  <si>
    <t>Vortex Infocom Pvt. Ltd.</t>
  </si>
  <si>
    <t>Deshkal Network Pvt. Ltd.</t>
  </si>
  <si>
    <t>HYOSEC Solutions Pvt. Ltd.</t>
  </si>
  <si>
    <t>Candor Infosolution Pvt. Ltd.</t>
  </si>
  <si>
    <t>Spiderlink Networks Pvt. Ltd.</t>
  </si>
  <si>
    <t>D-ATUM Vilcom Pvt. Ltd.</t>
  </si>
  <si>
    <t>Airfiber Networks Pvt. Ltd.</t>
  </si>
  <si>
    <t>Tata Teleservices Limited</t>
  </si>
  <si>
    <t>Kings Broadband Pvt. Ltd</t>
  </si>
  <si>
    <t>Sristi Sanchar Webnet Limited</t>
  </si>
  <si>
    <t>Shyam Spectra Private Limited</t>
  </si>
  <si>
    <t>Honeycomb Telnet Private Limited</t>
  </si>
  <si>
    <t>Genstar Network Solutions Pvt. Ltd.</t>
  </si>
  <si>
    <t>Honesty Net Solutions (I) Pvt Ltd</t>
  </si>
  <si>
    <t>Sikka Broadband(P) Ltd.</t>
  </si>
  <si>
    <t>Fibervalley Communications Pvt. Ltd.</t>
  </si>
  <si>
    <t>RI Networks Pvt Ltd</t>
  </si>
  <si>
    <t>Sri Sai Communication And Internet Pvt.Ltd.</t>
  </si>
  <si>
    <t>Quest Consultancy Pvt. Ltd.</t>
  </si>
  <si>
    <t>Five Internet Solutions Pvt. Ltd.</t>
  </si>
  <si>
    <t>Weebo Networks Pvt Ltd.</t>
  </si>
  <si>
    <t>Paradise Telecom Pvt. Ltd.</t>
  </si>
  <si>
    <t>Yashash Cable Network Pvt Ltd</t>
  </si>
  <si>
    <t>Rajesh Digital &amp; Datacom Pvt. Ltd.</t>
  </si>
  <si>
    <t>Pacenet Meghbela Broadband Pvt. Ltd.</t>
  </si>
  <si>
    <t>AT Broadband Pvt. Ltd.</t>
  </si>
  <si>
    <t>Five Net Service Provider Pvt. Ltd.</t>
  </si>
  <si>
    <t>Wan and Lan Internet Pvt. Ltd.</t>
  </si>
  <si>
    <t>DL GTPL Broadband Pvt. Ltd.</t>
  </si>
  <si>
    <t>ESTO BROADBAND Pvt. Ltd.</t>
  </si>
  <si>
    <t>City Online Services Ltd</t>
  </si>
  <si>
    <t>SDH Network Pvt. Ltd.</t>
  </si>
  <si>
    <t>Vijaylakshmi Net Services Pvt.Ltd.</t>
  </si>
  <si>
    <t>Specific Net Pvt. Ltd</t>
  </si>
  <si>
    <t>Apple Broadband Services Pvt. Ltd.</t>
  </si>
  <si>
    <t>R.G. Technosolutions Pvt. Ltd.</t>
  </si>
  <si>
    <t>Net 9 Fibernet Pvt. Ltd. (formerly Net 9 Online Hathway Pvt. Ltd.)</t>
  </si>
  <si>
    <t>Angel Air Network Solutions Pvt. Ltd.</t>
  </si>
  <si>
    <t>Siliguri Internet &amp; Cable TV Pvt. Ltd.</t>
  </si>
  <si>
    <t>Vainavi Industries Ltd.</t>
  </si>
  <si>
    <t>ISP</t>
  </si>
  <si>
    <t>No. of faults repaired after three working days</t>
  </si>
  <si>
    <t>No. of subscribers, to whom rent rebate/ validity extension provided</t>
  </si>
  <si>
    <t>Customer Service</t>
  </si>
  <si>
    <t>Number of total billing and charging complaints reported</t>
  </si>
  <si>
    <t>Total number of call attempts on call centre / customer care</t>
  </si>
  <si>
    <t>Number of calls connected to call centre / customer care</t>
  </si>
  <si>
    <t>Number of subscribers requested to connect to the operator</t>
  </si>
  <si>
    <t>Number of calls answered by the operator within 90 seconds</t>
  </si>
  <si>
    <t>Number of deposits not refunded within 45 days</t>
  </si>
  <si>
    <t>Category of License or Authorisation</t>
  </si>
  <si>
    <t>Cat-A</t>
  </si>
  <si>
    <t>Cat-B</t>
  </si>
  <si>
    <t>Cat-C</t>
  </si>
  <si>
    <t>Hathway Cable and Datacom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</si>
</sst>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0"/>
      <color rgb="FF000000"/>
      <name val="Aptos Narrow"/>
      <family val="2"/>
      <scheme val="minor"/>
    </font>
    <font>
      <b/>
      <sz val="16"/>
      <color rgb="FF0000FF"/>
      <name val="Aptos Narrow"/>
      <family val="2"/>
      <scheme val="minor"/>
    </font>
    <font>
      <b/>
      <sz val="11"/>
      <name val="Aptos Narrow"/>
      <family val="2"/>
      <scheme val="minor"/>
    </font>
    <font>
      <sz val="14"/>
      <color theme="1"/>
      <name val="Aptos Narrow"/>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6" fillId="0" borderId="0"/>
  </cellStyleXfs>
  <cellXfs count="64">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0" xfId="0" applyFont="1" applyProtection="1">
      <protection locked="0"/>
    </xf>
    <xf numFmtId="0" fontId="5" fillId="0" borderId="0" xfId="0" applyFont="1" applyProtection="1">
      <protection locked="0"/>
    </xf>
    <xf numFmtId="0" fontId="4" fillId="0" borderId="1" xfId="0" applyFont="1" applyBorder="1" applyProtection="1">
      <protection locked="0"/>
    </xf>
    <xf numFmtId="0" fontId="5" fillId="2" borderId="1" xfId="0" applyFont="1" applyFill="1" applyBorder="1" applyAlignment="1" applyProtection="1">
      <alignment horizontal="center"/>
      <protection locked="0"/>
    </xf>
    <xf numFmtId="2" fontId="0" fillId="7" borderId="1" xfId="1" applyNumberFormat="1" applyFont="1" applyFill="1" applyBorder="1" applyAlignment="1">
      <alignment horizontal="center" vertical="center"/>
    </xf>
    <xf numFmtId="2" fontId="0" fillId="8" borderId="1" xfId="1" applyNumberFormat="1" applyFont="1" applyFill="1" applyBorder="1" applyAlignment="1">
      <alignment horizontal="center" vertical="center"/>
    </xf>
    <xf numFmtId="3" fontId="0" fillId="8" borderId="1" xfId="1" applyNumberFormat="1" applyFont="1" applyFill="1" applyBorder="1" applyAlignment="1">
      <alignment horizontal="center" vertical="center"/>
    </xf>
    <xf numFmtId="2" fontId="0" fillId="7" borderId="1" xfId="0" applyNumberFormat="1" applyFill="1" applyBorder="1" applyAlignment="1">
      <alignment horizontal="center" vertical="center"/>
    </xf>
    <xf numFmtId="0" fontId="8" fillId="0" borderId="1" xfId="0" applyFont="1" applyBorder="1" applyAlignment="1">
      <alignment horizontal="center" vertical="center" wrapText="1"/>
    </xf>
    <xf numFmtId="2" fontId="0" fillId="0" borderId="0" xfId="0" applyNumberFormat="1" applyAlignment="1">
      <alignment horizontal="center" vertical="center"/>
    </xf>
    <xf numFmtId="2" fontId="0" fillId="0" borderId="1" xfId="0" applyNumberFormat="1" applyBorder="1" applyAlignment="1">
      <alignment horizontal="center" vertical="center"/>
    </xf>
    <xf numFmtId="4" fontId="9" fillId="7" borderId="1" xfId="0" applyNumberFormat="1" applyFont="1" applyFill="1" applyBorder="1" applyAlignment="1">
      <alignment horizontal="center" vertical="center"/>
    </xf>
    <xf numFmtId="0" fontId="4" fillId="0" borderId="10" xfId="0" applyFont="1" applyBorder="1" applyProtection="1">
      <protection locked="0"/>
    </xf>
    <xf numFmtId="0" fontId="1" fillId="4" borderId="1" xfId="0" applyFont="1" applyFill="1" applyBorder="1" applyAlignment="1">
      <alignment horizontal="center" vertical="center" wrapText="1"/>
    </xf>
    <xf numFmtId="1" fontId="0" fillId="8" borderId="1" xfId="1" applyNumberFormat="1" applyFont="1" applyFill="1" applyBorder="1" applyAlignment="1">
      <alignment horizontal="center" vertical="center"/>
    </xf>
    <xf numFmtId="9" fontId="1" fillId="4" borderId="2" xfId="0" applyNumberFormat="1" applyFont="1" applyFill="1" applyBorder="1" applyAlignment="1">
      <alignment horizontal="center" vertical="center" wrapText="1"/>
    </xf>
    <xf numFmtId="2" fontId="0" fillId="8" borderId="2" xfId="0" applyNumberFormat="1" applyFill="1" applyBorder="1" applyAlignment="1">
      <alignment horizontal="center" vertical="center"/>
    </xf>
    <xf numFmtId="9" fontId="1" fillId="4" borderId="3" xfId="0" applyNumberFormat="1" applyFont="1" applyFill="1" applyBorder="1" applyAlignment="1">
      <alignment horizontal="center" vertical="center" wrapText="1"/>
    </xf>
    <xf numFmtId="2" fontId="0" fillId="8" borderId="3" xfId="1" applyNumberFormat="1" applyFont="1" applyFill="1" applyBorder="1" applyAlignment="1">
      <alignment horizontal="center" vertical="center"/>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2" fontId="0" fillId="7" borderId="16" xfId="1" applyNumberFormat="1" applyFont="1" applyFill="1" applyBorder="1" applyAlignment="1">
      <alignment horizontal="center" vertical="center"/>
    </xf>
    <xf numFmtId="1" fontId="0" fillId="8" borderId="15" xfId="1" applyNumberFormat="1" applyFont="1" applyFill="1" applyBorder="1" applyAlignment="1">
      <alignment horizontal="center" vertical="center"/>
    </xf>
    <xf numFmtId="1" fontId="0" fillId="0" borderId="1" xfId="0" applyNumberFormat="1" applyBorder="1" applyAlignment="1">
      <alignment horizontal="center" vertical="center"/>
    </xf>
    <xf numFmtId="1" fontId="0" fillId="0" borderId="0" xfId="0" applyNumberFormat="1"/>
    <xf numFmtId="1" fontId="0" fillId="7" borderId="1" xfId="1" applyNumberFormat="1" applyFont="1" applyFill="1" applyBorder="1" applyAlignment="1">
      <alignment horizontal="center" vertical="center"/>
    </xf>
    <xf numFmtId="10" fontId="0" fillId="7" borderId="1" xfId="0" applyNumberFormat="1" applyFill="1" applyBorder="1" applyAlignment="1">
      <alignment horizontal="center" vertical="center"/>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7" fillId="0" borderId="0" xfId="0" applyFont="1" applyAlignment="1" applyProtection="1">
      <alignment horizontal="center"/>
      <protection locked="0"/>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5" fillId="2" borderId="1" xfId="0"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 xfId="0" applyFont="1" applyFill="1" applyBorder="1" applyAlignment="1">
      <alignment horizontal="center" vertical="center" wrapText="1"/>
    </xf>
    <xf numFmtId="10" fontId="0" fillId="0" borderId="1" xfId="0" applyNumberFormat="1" applyBorder="1" applyAlignment="1">
      <alignment horizontal="center" vertical="center"/>
    </xf>
  </cellXfs>
  <cellStyles count="3">
    <cellStyle name="Normal" xfId="0" builtinId="0"/>
    <cellStyle name="Normal 8" xfId="2"/>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
  <sheetViews>
    <sheetView tabSelected="1" zoomScaleNormal="100" zoomScaleSheetLayoutView="100" workbookViewId="0">
      <selection activeCell="A6" sqref="A6:A8"/>
    </sheetView>
  </sheetViews>
  <sheetFormatPr defaultRowHeight="14"/>
  <cols>
    <col min="1" max="1" width="12.4140625" customWidth="1"/>
    <col min="2" max="3" width="11.83203125" customWidth="1"/>
    <col min="4" max="6" width="15.75" customWidth="1"/>
    <col min="7" max="7" width="12.75" customWidth="1"/>
    <col min="8" max="8" width="11.83203125" customWidth="1"/>
    <col min="9" max="9" width="25" bestFit="1" customWidth="1"/>
    <col min="10" max="10" width="22.25" customWidth="1"/>
    <col min="11" max="11" width="11.75" customWidth="1"/>
    <col min="12" max="12" width="10.75" customWidth="1"/>
    <col min="13" max="13" width="11.4140625" customWidth="1"/>
    <col min="14" max="18" width="10.75" customWidth="1"/>
    <col min="19" max="23" width="10.83203125" customWidth="1"/>
    <col min="24" max="24" width="26.1640625" customWidth="1"/>
    <col min="25" max="27" width="13.25" customWidth="1"/>
    <col min="28" max="30" width="13.4140625" customWidth="1"/>
    <col min="31" max="33" width="14.25" customWidth="1"/>
    <col min="34" max="34" width="13.4140625" customWidth="1"/>
    <col min="35" max="35" width="16.25" customWidth="1"/>
    <col min="36" max="36" width="13.4140625" customWidth="1"/>
    <col min="37" max="37" width="17.25" customWidth="1"/>
  </cols>
  <sheetData>
    <row r="1" spans="1:37" ht="20">
      <c r="A1" s="46" t="s">
        <v>91</v>
      </c>
      <c r="B1" s="46"/>
      <c r="C1" s="46"/>
      <c r="D1" s="46"/>
      <c r="E1" s="46"/>
      <c r="F1" s="46"/>
      <c r="G1" s="46"/>
      <c r="H1" s="46"/>
      <c r="I1" s="46"/>
      <c r="J1" s="46"/>
      <c r="K1" s="46"/>
      <c r="L1" s="46"/>
      <c r="M1" s="46"/>
      <c r="N1" s="46"/>
      <c r="O1" s="46"/>
      <c r="P1" s="46"/>
      <c r="Q1" s="46"/>
      <c r="R1" s="46"/>
    </row>
    <row r="2" spans="1:37" ht="15.5">
      <c r="A2" s="16" t="s">
        <v>1</v>
      </c>
      <c r="B2" s="16"/>
      <c r="C2" s="13"/>
      <c r="D2" s="56" t="s">
        <v>214</v>
      </c>
      <c r="E2" s="56"/>
      <c r="F2" s="56"/>
      <c r="G2" s="15"/>
      <c r="H2" s="15"/>
      <c r="L2" s="38"/>
    </row>
    <row r="3" spans="1:37" ht="15.5">
      <c r="A3" s="16" t="s">
        <v>210</v>
      </c>
      <c r="B3" s="16"/>
      <c r="C3" s="13"/>
      <c r="D3" s="17" t="s">
        <v>211</v>
      </c>
      <c r="E3" s="15"/>
      <c r="F3" s="15"/>
      <c r="H3" s="15"/>
    </row>
    <row r="4" spans="1:37" ht="15.5">
      <c r="A4" s="16" t="s">
        <v>100</v>
      </c>
      <c r="B4" s="16"/>
      <c r="C4" s="13"/>
      <c r="D4" s="17" t="s">
        <v>41</v>
      </c>
      <c r="E4" s="13" t="s">
        <v>0</v>
      </c>
      <c r="F4" s="17">
        <v>2025</v>
      </c>
      <c r="G4" s="15"/>
      <c r="H4" s="15"/>
    </row>
    <row r="5" spans="1:37" ht="15.5">
      <c r="A5" s="26"/>
      <c r="B5" s="14"/>
      <c r="C5" s="14"/>
      <c r="D5" s="14"/>
      <c r="E5" s="14"/>
      <c r="F5" s="14"/>
      <c r="G5" s="15"/>
      <c r="H5" s="15"/>
    </row>
    <row r="6" spans="1:37" ht="22.5" customHeight="1" thickBot="1">
      <c r="A6" s="50" t="s">
        <v>99</v>
      </c>
      <c r="B6" s="41" t="s">
        <v>94</v>
      </c>
      <c r="C6" s="42"/>
      <c r="D6" s="45" t="s">
        <v>78</v>
      </c>
      <c r="E6" s="45"/>
      <c r="F6" s="45"/>
      <c r="G6" s="48" t="s">
        <v>92</v>
      </c>
      <c r="H6" s="48"/>
      <c r="I6" s="48"/>
      <c r="J6" s="48"/>
      <c r="K6" s="48"/>
      <c r="L6" s="57" t="s">
        <v>77</v>
      </c>
      <c r="M6" s="58"/>
      <c r="N6" s="58"/>
      <c r="O6" s="58"/>
      <c r="P6" s="58"/>
      <c r="Q6" s="58"/>
      <c r="R6" s="58"/>
      <c r="S6" s="47" t="s">
        <v>203</v>
      </c>
      <c r="T6" s="47"/>
      <c r="U6" s="47"/>
      <c r="V6" s="47"/>
      <c r="W6" s="47"/>
      <c r="X6" s="47"/>
      <c r="Y6" s="59"/>
      <c r="Z6" s="59"/>
      <c r="AA6" s="59"/>
      <c r="AB6" s="59"/>
      <c r="AC6" s="59"/>
      <c r="AD6" s="59"/>
      <c r="AE6" s="47"/>
      <c r="AF6" s="47"/>
      <c r="AG6" s="47"/>
      <c r="AH6" s="47"/>
      <c r="AI6" s="47"/>
      <c r="AJ6" s="47"/>
      <c r="AK6" s="47"/>
    </row>
    <row r="7" spans="1:37" ht="94.9" customHeight="1">
      <c r="A7" s="51"/>
      <c r="B7" s="43"/>
      <c r="C7" s="44"/>
      <c r="D7" s="45" t="s">
        <v>95</v>
      </c>
      <c r="E7" s="45" t="s">
        <v>96</v>
      </c>
      <c r="F7" s="45" t="s">
        <v>70</v>
      </c>
      <c r="G7" s="48" t="s">
        <v>81</v>
      </c>
      <c r="H7" s="48" t="s">
        <v>82</v>
      </c>
      <c r="I7" s="48" t="s">
        <v>83</v>
      </c>
      <c r="J7" s="48" t="s">
        <v>84</v>
      </c>
      <c r="K7" s="48" t="s">
        <v>85</v>
      </c>
      <c r="L7" s="49" t="s">
        <v>79</v>
      </c>
      <c r="M7" s="49" t="s">
        <v>72</v>
      </c>
      <c r="N7" s="49" t="s">
        <v>73</v>
      </c>
      <c r="O7" s="49" t="s">
        <v>201</v>
      </c>
      <c r="P7" s="49" t="s">
        <v>74</v>
      </c>
      <c r="Q7" s="49" t="s">
        <v>202</v>
      </c>
      <c r="R7" s="49"/>
      <c r="S7" s="47" t="s">
        <v>204</v>
      </c>
      <c r="T7" s="47" t="s">
        <v>65</v>
      </c>
      <c r="U7" s="47" t="s">
        <v>26</v>
      </c>
      <c r="V7" s="47" t="s">
        <v>64</v>
      </c>
      <c r="W7" s="47" t="s">
        <v>27</v>
      </c>
      <c r="X7" s="52" t="s">
        <v>28</v>
      </c>
      <c r="Y7" s="53" t="s">
        <v>205</v>
      </c>
      <c r="Z7" s="55" t="s">
        <v>206</v>
      </c>
      <c r="AA7" s="55" t="s">
        <v>29</v>
      </c>
      <c r="AB7" s="55" t="s">
        <v>207</v>
      </c>
      <c r="AC7" s="55" t="s">
        <v>208</v>
      </c>
      <c r="AD7" s="60" t="s">
        <v>30</v>
      </c>
      <c r="AE7" s="62" t="s">
        <v>66</v>
      </c>
      <c r="AF7" s="47" t="s">
        <v>67</v>
      </c>
      <c r="AG7" s="47" t="s">
        <v>31</v>
      </c>
      <c r="AH7" s="47" t="s">
        <v>68</v>
      </c>
      <c r="AI7" s="47" t="s">
        <v>69</v>
      </c>
      <c r="AJ7" s="47" t="s">
        <v>209</v>
      </c>
      <c r="AK7" s="47" t="s">
        <v>32</v>
      </c>
    </row>
    <row r="8" spans="1:37" ht="24.65" customHeight="1">
      <c r="A8" s="51"/>
      <c r="B8" s="7" t="s">
        <v>63</v>
      </c>
      <c r="C8" s="7" t="s">
        <v>62</v>
      </c>
      <c r="D8" s="45"/>
      <c r="E8" s="45"/>
      <c r="F8" s="45"/>
      <c r="G8" s="48"/>
      <c r="H8" s="48"/>
      <c r="I8" s="48"/>
      <c r="J8" s="48"/>
      <c r="K8" s="48"/>
      <c r="L8" s="49"/>
      <c r="M8" s="49"/>
      <c r="N8" s="49"/>
      <c r="O8" s="49"/>
      <c r="P8" s="49"/>
      <c r="Q8" s="9" t="s">
        <v>63</v>
      </c>
      <c r="R8" s="9" t="s">
        <v>62</v>
      </c>
      <c r="S8" s="47"/>
      <c r="T8" s="47"/>
      <c r="U8" s="47"/>
      <c r="V8" s="47"/>
      <c r="W8" s="47"/>
      <c r="X8" s="52"/>
      <c r="Y8" s="54"/>
      <c r="Z8" s="47"/>
      <c r="AA8" s="47"/>
      <c r="AB8" s="47"/>
      <c r="AC8" s="47"/>
      <c r="AD8" s="61"/>
      <c r="AE8" s="62"/>
      <c r="AF8" s="47"/>
      <c r="AG8" s="47"/>
      <c r="AH8" s="47"/>
      <c r="AI8" s="47"/>
      <c r="AJ8" s="47"/>
      <c r="AK8" s="47"/>
    </row>
    <row r="9" spans="1:37" ht="24" customHeight="1">
      <c r="A9" s="10" t="s">
        <v>80</v>
      </c>
      <c r="B9" s="7" t="s">
        <v>97</v>
      </c>
      <c r="C9" s="7" t="s">
        <v>97</v>
      </c>
      <c r="D9" s="12" t="s">
        <v>97</v>
      </c>
      <c r="E9" s="12" t="s">
        <v>97</v>
      </c>
      <c r="F9" s="12" t="s">
        <v>71</v>
      </c>
      <c r="G9" s="11" t="s">
        <v>86</v>
      </c>
      <c r="H9" s="11" t="s">
        <v>87</v>
      </c>
      <c r="I9" s="11" t="s">
        <v>88</v>
      </c>
      <c r="J9" s="11" t="s">
        <v>89</v>
      </c>
      <c r="K9" s="11" t="s">
        <v>90</v>
      </c>
      <c r="L9" s="9" t="s">
        <v>97</v>
      </c>
      <c r="M9" s="9" t="s">
        <v>75</v>
      </c>
      <c r="N9" s="9" t="s">
        <v>76</v>
      </c>
      <c r="O9" s="9" t="s">
        <v>97</v>
      </c>
      <c r="P9" s="9" t="s">
        <v>2</v>
      </c>
      <c r="Q9" s="9"/>
      <c r="R9" s="9"/>
      <c r="S9" s="7" t="s">
        <v>97</v>
      </c>
      <c r="T9" s="7" t="s">
        <v>97</v>
      </c>
      <c r="U9" s="7" t="s">
        <v>33</v>
      </c>
      <c r="V9" s="7" t="s">
        <v>97</v>
      </c>
      <c r="W9" s="8">
        <v>1</v>
      </c>
      <c r="X9" s="29">
        <v>1</v>
      </c>
      <c r="Y9" s="33" t="s">
        <v>97</v>
      </c>
      <c r="Z9" s="27" t="s">
        <v>97</v>
      </c>
      <c r="AA9" s="27" t="s">
        <v>34</v>
      </c>
      <c r="AB9" s="27" t="s">
        <v>97</v>
      </c>
      <c r="AC9" s="27" t="s">
        <v>97</v>
      </c>
      <c r="AD9" s="34" t="s">
        <v>34</v>
      </c>
      <c r="AE9" s="31" t="s">
        <v>97</v>
      </c>
      <c r="AF9" s="8" t="s">
        <v>97</v>
      </c>
      <c r="AG9" s="8">
        <v>1</v>
      </c>
      <c r="AH9" s="8" t="s">
        <v>97</v>
      </c>
      <c r="AI9" s="8" t="s">
        <v>97</v>
      </c>
      <c r="AJ9" s="8" t="s">
        <v>97</v>
      </c>
      <c r="AK9" s="8">
        <v>1</v>
      </c>
    </row>
    <row r="10" spans="1:37" s="23" customFormat="1" ht="17.5">
      <c r="A10" s="22" t="s">
        <v>98</v>
      </c>
      <c r="B10" s="20">
        <v>15613</v>
      </c>
      <c r="C10" s="20">
        <v>1030913</v>
      </c>
      <c r="D10" s="28">
        <v>60471</v>
      </c>
      <c r="E10" s="28">
        <v>944</v>
      </c>
      <c r="F10" s="21">
        <f>IFERROR((1-(E10/D10))*100,"-")</f>
        <v>98.438921135751016</v>
      </c>
      <c r="G10" s="24">
        <v>10</v>
      </c>
      <c r="H10" s="24">
        <v>0.6</v>
      </c>
      <c r="I10" s="25" t="s">
        <v>97</v>
      </c>
      <c r="J10" s="24">
        <v>77.61</v>
      </c>
      <c r="K10" s="24">
        <v>10</v>
      </c>
      <c r="L10" s="37">
        <f>154077/3</f>
        <v>51359</v>
      </c>
      <c r="M10" s="21">
        <f>IFERROR((L10/(B10+C10))*100,"-")</f>
        <v>4.9075703804778863</v>
      </c>
      <c r="N10" s="63">
        <v>0.80800000000000005</v>
      </c>
      <c r="O10" s="37">
        <v>5865</v>
      </c>
      <c r="P10" s="40">
        <v>0.9619348641597113</v>
      </c>
      <c r="Q10" s="37">
        <v>0</v>
      </c>
      <c r="R10" s="37">
        <v>5865</v>
      </c>
      <c r="S10" s="19">
        <v>925</v>
      </c>
      <c r="T10" s="19">
        <v>0</v>
      </c>
      <c r="U10" s="18">
        <f>IFERROR(((S10-T10)/(B10+C10))*100,"-")</f>
        <v>8.8387675031485133E-2</v>
      </c>
      <c r="V10" s="19">
        <v>0</v>
      </c>
      <c r="W10" s="18">
        <f>IFERROR((1-(V10/(S10-T10)))*100,"-")</f>
        <v>100</v>
      </c>
      <c r="X10" s="30">
        <v>100</v>
      </c>
      <c r="Y10" s="36">
        <v>757377</v>
      </c>
      <c r="Z10" s="28">
        <v>757377</v>
      </c>
      <c r="AA10" s="39">
        <f>IFERROR((Z10/Y10)*100,"-")</f>
        <v>100</v>
      </c>
      <c r="AB10" s="28">
        <v>396879</v>
      </c>
      <c r="AC10" s="28">
        <v>387078</v>
      </c>
      <c r="AD10" s="35">
        <f>IFERROR((AC10/AB10)*100,"-")</f>
        <v>97.530481582547836</v>
      </c>
      <c r="AE10" s="32">
        <v>0</v>
      </c>
      <c r="AF10" s="19">
        <v>0</v>
      </c>
      <c r="AG10" s="18" t="str">
        <f>IFERROR((1-(AF10/AE10))*100,"-")</f>
        <v>-</v>
      </c>
      <c r="AH10" s="19">
        <v>0</v>
      </c>
      <c r="AI10" s="19">
        <v>0</v>
      </c>
      <c r="AJ10" s="19">
        <v>0</v>
      </c>
      <c r="AK10" s="18" t="str">
        <f>IFERROR((1-(AJ10/(AH10+AI10)))*100,"-")</f>
        <v>-</v>
      </c>
    </row>
  </sheetData>
  <mergeCells count="41">
    <mergeCell ref="D2:F2"/>
    <mergeCell ref="L6:R6"/>
    <mergeCell ref="S7:S8"/>
    <mergeCell ref="S6:AK6"/>
    <mergeCell ref="V7:V8"/>
    <mergeCell ref="W7:W8"/>
    <mergeCell ref="AG7:AG8"/>
    <mergeCell ref="AH7:AH8"/>
    <mergeCell ref="AI7:AI8"/>
    <mergeCell ref="AJ7:AJ8"/>
    <mergeCell ref="AK7:AK8"/>
    <mergeCell ref="AC7:AC8"/>
    <mergeCell ref="AD7:AD8"/>
    <mergeCell ref="AE7:AE8"/>
    <mergeCell ref="AF7:AF8"/>
    <mergeCell ref="X7:X8"/>
    <mergeCell ref="Y7:Y8"/>
    <mergeCell ref="Z7:Z8"/>
    <mergeCell ref="AA7:AA8"/>
    <mergeCell ref="AB7:AB8"/>
    <mergeCell ref="A1:R1"/>
    <mergeCell ref="U7:U8"/>
    <mergeCell ref="I7:I8"/>
    <mergeCell ref="J7:J8"/>
    <mergeCell ref="T7:T8"/>
    <mergeCell ref="G6:K6"/>
    <mergeCell ref="Q7:R7"/>
    <mergeCell ref="L7:L8"/>
    <mergeCell ref="M7:M8"/>
    <mergeCell ref="N7:N8"/>
    <mergeCell ref="P7:P8"/>
    <mergeCell ref="K7:K8"/>
    <mergeCell ref="G7:G8"/>
    <mergeCell ref="H7:H8"/>
    <mergeCell ref="O7:O8"/>
    <mergeCell ref="A6:A8"/>
    <mergeCell ref="B6:C7"/>
    <mergeCell ref="D6:F6"/>
    <mergeCell ref="D7:D8"/>
    <mergeCell ref="E7:E8"/>
    <mergeCell ref="F7:F8"/>
  </mergeCells>
  <dataValidations count="1">
    <dataValidation type="list" allowBlank="1" showInputMessage="1" showErrorMessage="1" sqref="H2:H3 G2 E3:F3">
      <formula1>#REF!</formula1>
    </dataValidation>
  </dataValidations>
  <pageMargins left="0.7" right="0.23622047244094499" top="0.62992125984252001" bottom="0.55118110236220497" header="0.31496062992126" footer="0.31496062992126"/>
  <pageSetup paperSize="9" scale="51" fitToWidth="2" orientation="landscape" r:id="rId1"/>
  <headerFooter>
    <oddHeader>&amp;RAnnexure-B</oddHeader>
  </headerFooter>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 values'!$H$2:$H$8</xm:f>
          </x14:formula1>
          <xm:sqref>G5 F4</xm:sqref>
        </x14:dataValidation>
        <x14:dataValidation type="list" allowBlank="1" showInputMessage="1" showErrorMessage="1">
          <x14:formula1>
            <xm:f>'Drop-down values'!$F$2:$F$5</xm:f>
          </x14:formula1>
          <xm:sqref>G4 D4</xm:sqref>
        </x14:dataValidation>
        <x14:dataValidation type="list" allowBlank="1" showInputMessage="1" showErrorMessage="1">
          <x14:formula1>
            <xm:f>'Drop-down values'!$D$2:$D$24</xm:f>
          </x14:formula1>
          <xm:sqref>A10</xm:sqref>
        </x14:dataValidation>
        <x14:dataValidation type="list" allowBlank="1" showInputMessage="1" showErrorMessage="1">
          <x14:formula1>
            <xm:f>'Drop-down values'!$J$2:$J$4</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workbookViewId="0">
      <selection activeCell="A7" sqref="A7"/>
    </sheetView>
  </sheetViews>
  <sheetFormatPr defaultRowHeight="14"/>
  <cols>
    <col min="1" max="1" width="70.25" bestFit="1" customWidth="1"/>
    <col min="3" max="3" width="17.75" style="4" bestFit="1" customWidth="1"/>
    <col min="4" max="4" width="17.75" style="4" customWidth="1"/>
    <col min="6" max="6" width="10.4140625" style="4" customWidth="1"/>
    <col min="10" max="10" width="30.83203125" bestFit="1" customWidth="1"/>
  </cols>
  <sheetData>
    <row r="1" spans="1:10" s="5" customFormat="1">
      <c r="A1" s="2" t="s">
        <v>200</v>
      </c>
      <c r="C1" s="6" t="s">
        <v>38</v>
      </c>
      <c r="D1" s="6" t="s">
        <v>24</v>
      </c>
      <c r="F1" s="6" t="s">
        <v>93</v>
      </c>
      <c r="H1" s="6" t="s">
        <v>0</v>
      </c>
      <c r="J1" s="2" t="s">
        <v>210</v>
      </c>
    </row>
    <row r="2" spans="1:10">
      <c r="A2" s="1" t="s">
        <v>142</v>
      </c>
      <c r="C2" s="6"/>
      <c r="D2" s="3" t="s">
        <v>98</v>
      </c>
      <c r="F2" s="3" t="s">
        <v>42</v>
      </c>
      <c r="H2" s="3">
        <v>2024</v>
      </c>
      <c r="J2" s="1" t="s">
        <v>211</v>
      </c>
    </row>
    <row r="3" spans="1:10">
      <c r="A3" s="1" t="s">
        <v>141</v>
      </c>
      <c r="C3" s="3" t="s">
        <v>3</v>
      </c>
      <c r="D3" s="3" t="s">
        <v>43</v>
      </c>
      <c r="F3" s="3" t="s">
        <v>40</v>
      </c>
      <c r="H3" s="3">
        <v>2025</v>
      </c>
      <c r="J3" s="1" t="s">
        <v>212</v>
      </c>
    </row>
    <row r="4" spans="1:10">
      <c r="A4" s="1" t="s">
        <v>166</v>
      </c>
      <c r="C4" s="3" t="s">
        <v>4</v>
      </c>
      <c r="D4" s="3" t="s">
        <v>49</v>
      </c>
      <c r="F4" s="3" t="s">
        <v>39</v>
      </c>
      <c r="H4" s="3">
        <v>2026</v>
      </c>
      <c r="J4" s="1" t="s">
        <v>213</v>
      </c>
    </row>
    <row r="5" spans="1:10">
      <c r="A5" s="1" t="s">
        <v>129</v>
      </c>
      <c r="C5" s="3" t="s">
        <v>5</v>
      </c>
      <c r="D5" s="3" t="s">
        <v>44</v>
      </c>
      <c r="F5" s="3" t="s">
        <v>41</v>
      </c>
      <c r="H5" s="3">
        <v>2027</v>
      </c>
    </row>
    <row r="6" spans="1:10">
      <c r="A6" s="1" t="s">
        <v>113</v>
      </c>
      <c r="C6" s="3" t="s">
        <v>6</v>
      </c>
      <c r="D6" s="3" t="s">
        <v>50</v>
      </c>
      <c r="H6" s="3">
        <v>2028</v>
      </c>
    </row>
    <row r="7" spans="1:10">
      <c r="A7" s="1" t="s">
        <v>114</v>
      </c>
      <c r="C7" s="3" t="s">
        <v>7</v>
      </c>
      <c r="D7" s="3" t="s">
        <v>51</v>
      </c>
      <c r="H7" s="3">
        <v>2029</v>
      </c>
    </row>
    <row r="8" spans="1:10">
      <c r="A8" s="1" t="s">
        <v>197</v>
      </c>
      <c r="C8" s="3" t="s">
        <v>8</v>
      </c>
      <c r="D8" s="3" t="s">
        <v>46</v>
      </c>
      <c r="H8" s="3">
        <v>2030</v>
      </c>
    </row>
    <row r="9" spans="1:10">
      <c r="A9" s="1" t="s">
        <v>122</v>
      </c>
      <c r="C9" s="3" t="s">
        <v>9</v>
      </c>
      <c r="D9" s="3" t="s">
        <v>25</v>
      </c>
    </row>
    <row r="10" spans="1:10">
      <c r="A10" s="1" t="s">
        <v>123</v>
      </c>
      <c r="C10" s="3" t="s">
        <v>10</v>
      </c>
      <c r="D10" s="3" t="s">
        <v>45</v>
      </c>
    </row>
    <row r="11" spans="1:10">
      <c r="A11" s="1" t="s">
        <v>194</v>
      </c>
      <c r="C11" s="3" t="s">
        <v>11</v>
      </c>
      <c r="D11" s="3" t="s">
        <v>52</v>
      </c>
    </row>
    <row r="12" spans="1:10">
      <c r="A12" s="1" t="s">
        <v>116</v>
      </c>
      <c r="C12" s="3" t="s">
        <v>12</v>
      </c>
      <c r="D12" s="3" t="s">
        <v>54</v>
      </c>
    </row>
    <row r="13" spans="1:10">
      <c r="A13" s="1" t="s">
        <v>185</v>
      </c>
      <c r="C13" s="3" t="s">
        <v>13</v>
      </c>
      <c r="D13" s="3" t="s">
        <v>60</v>
      </c>
    </row>
    <row r="14" spans="1:10">
      <c r="A14" s="1" t="s">
        <v>104</v>
      </c>
      <c r="C14" s="3" t="s">
        <v>14</v>
      </c>
      <c r="D14" s="3" t="s">
        <v>55</v>
      </c>
    </row>
    <row r="15" spans="1:10">
      <c r="A15" s="1" t="s">
        <v>103</v>
      </c>
      <c r="C15" s="3" t="s">
        <v>15</v>
      </c>
      <c r="D15" s="3" t="s">
        <v>47</v>
      </c>
    </row>
    <row r="16" spans="1:10">
      <c r="A16" s="1" t="s">
        <v>102</v>
      </c>
      <c r="C16" s="3" t="s">
        <v>16</v>
      </c>
      <c r="D16" s="3" t="s">
        <v>56</v>
      </c>
    </row>
    <row r="17" spans="1:4">
      <c r="A17" s="1" t="s">
        <v>118</v>
      </c>
      <c r="C17" s="3" t="s">
        <v>17</v>
      </c>
      <c r="D17" s="3" t="s">
        <v>57</v>
      </c>
    </row>
    <row r="18" spans="1:4">
      <c r="A18" s="1" t="s">
        <v>163</v>
      </c>
      <c r="C18" s="3" t="s">
        <v>18</v>
      </c>
      <c r="D18" s="3" t="s">
        <v>58</v>
      </c>
    </row>
    <row r="19" spans="1:4">
      <c r="A19" s="1" t="s">
        <v>190</v>
      </c>
      <c r="C19" s="3" t="s">
        <v>19</v>
      </c>
      <c r="D19" s="3" t="s">
        <v>53</v>
      </c>
    </row>
    <row r="20" spans="1:4">
      <c r="A20" s="1" t="s">
        <v>165</v>
      </c>
      <c r="C20" s="3" t="s">
        <v>20</v>
      </c>
      <c r="D20" s="3" t="s">
        <v>48</v>
      </c>
    </row>
    <row r="21" spans="1:4">
      <c r="A21" s="1" t="s">
        <v>139</v>
      </c>
      <c r="C21" s="3" t="s">
        <v>35</v>
      </c>
      <c r="D21" s="3" t="s">
        <v>59</v>
      </c>
    </row>
    <row r="22" spans="1:4">
      <c r="A22" s="1" t="s">
        <v>161</v>
      </c>
      <c r="C22" s="3" t="s">
        <v>21</v>
      </c>
      <c r="D22" s="3" t="s">
        <v>36</v>
      </c>
    </row>
    <row r="23" spans="1:4">
      <c r="A23" s="1" t="s">
        <v>157</v>
      </c>
      <c r="C23" s="3" t="s">
        <v>22</v>
      </c>
      <c r="D23" s="3" t="s">
        <v>37</v>
      </c>
    </row>
    <row r="24" spans="1:4">
      <c r="A24" s="1" t="s">
        <v>188</v>
      </c>
      <c r="C24" s="3" t="s">
        <v>23</v>
      </c>
      <c r="D24" s="3" t="s">
        <v>61</v>
      </c>
    </row>
    <row r="25" spans="1:4">
      <c r="A25" s="1" t="s">
        <v>145</v>
      </c>
    </row>
    <row r="26" spans="1:4">
      <c r="A26" s="1" t="s">
        <v>189</v>
      </c>
    </row>
    <row r="27" spans="1:4">
      <c r="A27" s="1" t="s">
        <v>149</v>
      </c>
    </row>
    <row r="28" spans="1:4">
      <c r="A28" s="1" t="s">
        <v>126</v>
      </c>
    </row>
    <row r="29" spans="1:4">
      <c r="A29" s="1" t="s">
        <v>108</v>
      </c>
    </row>
    <row r="30" spans="1:4">
      <c r="A30" s="1" t="s">
        <v>136</v>
      </c>
    </row>
    <row r="31" spans="1:4">
      <c r="A31" s="1" t="s">
        <v>175</v>
      </c>
    </row>
    <row r="32" spans="1:4">
      <c r="A32" s="1" t="s">
        <v>179</v>
      </c>
    </row>
    <row r="33" spans="1:1">
      <c r="A33" s="1" t="s">
        <v>186</v>
      </c>
    </row>
    <row r="34" spans="1:1">
      <c r="A34" s="1" t="s">
        <v>131</v>
      </c>
    </row>
    <row r="35" spans="1:1">
      <c r="A35" s="1" t="s">
        <v>133</v>
      </c>
    </row>
    <row r="36" spans="1:1">
      <c r="A36" s="1" t="s">
        <v>148</v>
      </c>
    </row>
    <row r="37" spans="1:1">
      <c r="A37" s="1" t="s">
        <v>172</v>
      </c>
    </row>
    <row r="38" spans="1:1">
      <c r="A38" s="1" t="s">
        <v>109</v>
      </c>
    </row>
    <row r="39" spans="1:1">
      <c r="A39" s="1" t="s">
        <v>128</v>
      </c>
    </row>
    <row r="40" spans="1:1">
      <c r="A40" s="1" t="s">
        <v>107</v>
      </c>
    </row>
    <row r="41" spans="1:1">
      <c r="A41" s="1" t="s">
        <v>173</v>
      </c>
    </row>
    <row r="42" spans="1:1">
      <c r="A42" s="1" t="s">
        <v>171</v>
      </c>
    </row>
    <row r="43" spans="1:1">
      <c r="A43" s="1" t="s">
        <v>162</v>
      </c>
    </row>
    <row r="44" spans="1:1">
      <c r="A44" s="1" t="s">
        <v>124</v>
      </c>
    </row>
    <row r="45" spans="1:1">
      <c r="A45" s="1" t="s">
        <v>154</v>
      </c>
    </row>
    <row r="46" spans="1:1">
      <c r="A46" s="1" t="s">
        <v>146</v>
      </c>
    </row>
    <row r="47" spans="1:1">
      <c r="A47" s="1" t="s">
        <v>132</v>
      </c>
    </row>
    <row r="48" spans="1:1">
      <c r="A48" s="1" t="s">
        <v>137</v>
      </c>
    </row>
    <row r="49" spans="1:1">
      <c r="A49" s="1" t="s">
        <v>153</v>
      </c>
    </row>
    <row r="50" spans="1:1">
      <c r="A50" s="1" t="s">
        <v>138</v>
      </c>
    </row>
    <row r="51" spans="1:1">
      <c r="A51" s="1" t="s">
        <v>106</v>
      </c>
    </row>
    <row r="52" spans="1:1">
      <c r="A52" s="1" t="s">
        <v>168</v>
      </c>
    </row>
    <row r="53" spans="1:1">
      <c r="A53" s="1" t="s">
        <v>117</v>
      </c>
    </row>
    <row r="54" spans="1:1">
      <c r="A54" s="1" t="s">
        <v>147</v>
      </c>
    </row>
    <row r="55" spans="1:1">
      <c r="A55" s="1" t="s">
        <v>135</v>
      </c>
    </row>
    <row r="56" spans="1:1">
      <c r="A56" s="1" t="s">
        <v>140</v>
      </c>
    </row>
    <row r="57" spans="1:1">
      <c r="A57" s="1" t="s">
        <v>156</v>
      </c>
    </row>
    <row r="58" spans="1:1">
      <c r="A58" s="1" t="s">
        <v>196</v>
      </c>
    </row>
    <row r="59" spans="1:1">
      <c r="A59" s="1" t="s">
        <v>110</v>
      </c>
    </row>
    <row r="60" spans="1:1">
      <c r="A60" s="1" t="s">
        <v>150</v>
      </c>
    </row>
    <row r="61" spans="1:1">
      <c r="A61" s="1" t="s">
        <v>105</v>
      </c>
    </row>
    <row r="62" spans="1:1">
      <c r="A62" s="1" t="s">
        <v>184</v>
      </c>
    </row>
    <row r="63" spans="1:1">
      <c r="A63" s="1" t="s">
        <v>181</v>
      </c>
    </row>
    <row r="64" spans="1:1">
      <c r="A64" s="1" t="s">
        <v>119</v>
      </c>
    </row>
    <row r="65" spans="1:1">
      <c r="A65" s="1" t="s">
        <v>120</v>
      </c>
    </row>
    <row r="66" spans="1:1">
      <c r="A66" s="1" t="s">
        <v>178</v>
      </c>
    </row>
    <row r="67" spans="1:1">
      <c r="A67" s="1" t="s">
        <v>195</v>
      </c>
    </row>
    <row r="68" spans="1:1">
      <c r="A68" s="1" t="s">
        <v>143</v>
      </c>
    </row>
    <row r="69" spans="1:1">
      <c r="A69" s="1" t="s">
        <v>112</v>
      </c>
    </row>
    <row r="70" spans="1:1">
      <c r="A70" s="1" t="s">
        <v>183</v>
      </c>
    </row>
    <row r="71" spans="1:1">
      <c r="A71" s="1" t="s">
        <v>152</v>
      </c>
    </row>
    <row r="72" spans="1:1">
      <c r="A72" s="1" t="s">
        <v>101</v>
      </c>
    </row>
    <row r="73" spans="1:1">
      <c r="A73" s="1" t="s">
        <v>176</v>
      </c>
    </row>
    <row r="74" spans="1:1">
      <c r="A74" s="1" t="s">
        <v>191</v>
      </c>
    </row>
    <row r="75" spans="1:1">
      <c r="A75" s="1" t="s">
        <v>155</v>
      </c>
    </row>
    <row r="76" spans="1:1">
      <c r="A76" s="1" t="s">
        <v>170</v>
      </c>
    </row>
    <row r="77" spans="1:1">
      <c r="A77" s="1" t="s">
        <v>174</v>
      </c>
    </row>
    <row r="78" spans="1:1">
      <c r="A78" s="1" t="s">
        <v>198</v>
      </c>
    </row>
    <row r="79" spans="1:1">
      <c r="A79" s="1" t="s">
        <v>125</v>
      </c>
    </row>
    <row r="80" spans="1:1">
      <c r="A80" s="1" t="s">
        <v>144</v>
      </c>
    </row>
    <row r="81" spans="1:1">
      <c r="A81" s="1" t="s">
        <v>193</v>
      </c>
    </row>
    <row r="82" spans="1:1">
      <c r="A82" s="1" t="s">
        <v>164</v>
      </c>
    </row>
    <row r="83" spans="1:1">
      <c r="A83" s="1" t="s">
        <v>177</v>
      </c>
    </row>
    <row r="84" spans="1:1">
      <c r="A84" s="1" t="s">
        <v>169</v>
      </c>
    </row>
    <row r="85" spans="1:1">
      <c r="A85" s="1" t="s">
        <v>159</v>
      </c>
    </row>
    <row r="86" spans="1:1">
      <c r="A86" s="1" t="s">
        <v>115</v>
      </c>
    </row>
    <row r="87" spans="1:1">
      <c r="A87" s="1" t="s">
        <v>167</v>
      </c>
    </row>
    <row r="88" spans="1:1">
      <c r="A88" s="1" t="s">
        <v>158</v>
      </c>
    </row>
    <row r="89" spans="1:1">
      <c r="A89" s="1" t="s">
        <v>134</v>
      </c>
    </row>
    <row r="90" spans="1:1">
      <c r="A90" s="1" t="s">
        <v>121</v>
      </c>
    </row>
    <row r="91" spans="1:1">
      <c r="A91" s="1" t="s">
        <v>199</v>
      </c>
    </row>
    <row r="92" spans="1:1">
      <c r="A92" s="1" t="s">
        <v>192</v>
      </c>
    </row>
    <row r="93" spans="1:1">
      <c r="A93" s="1" t="s">
        <v>160</v>
      </c>
    </row>
    <row r="94" spans="1:1">
      <c r="A94" s="1" t="s">
        <v>130</v>
      </c>
    </row>
    <row r="95" spans="1:1">
      <c r="A95" s="1" t="s">
        <v>187</v>
      </c>
    </row>
    <row r="96" spans="1:1">
      <c r="A96" s="1" t="s">
        <v>151</v>
      </c>
    </row>
    <row r="97" spans="1:1">
      <c r="A97" s="1" t="s">
        <v>180</v>
      </c>
    </row>
    <row r="98" spans="1:1">
      <c r="A98" s="1" t="s">
        <v>127</v>
      </c>
    </row>
    <row r="99" spans="1:1">
      <c r="A99" s="1" t="s">
        <v>182</v>
      </c>
    </row>
    <row r="100" spans="1:1">
      <c r="A100" s="1" t="s">
        <v>111</v>
      </c>
    </row>
  </sheetData>
  <sortState ref="A2:A786">
    <sortCondition ref="A2:A786"/>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PMR_Broadband</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Sudhir Shetye</cp:lastModifiedBy>
  <cp:lastPrinted>2025-01-02T11:51:34Z</cp:lastPrinted>
  <dcterms:created xsi:type="dcterms:W3CDTF">2024-08-23T09:08:19Z</dcterms:created>
  <dcterms:modified xsi:type="dcterms:W3CDTF">2025-10-28T10:20:16Z</dcterms:modified>
</cp:coreProperties>
</file>